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<sst xmlns="http://schemas.openxmlformats.org/spreadsheetml/2006/main" count="48" uniqueCount="47">
  <si>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t xml:space="preserve">TOWN OF SHELBURNE </t>
  </si>
  <si>
    <t>Budgeted Revenue:</t>
  </si>
  <si>
    <t>Taxation</t>
  </si>
  <si>
    <t>State Aid</t>
  </si>
  <si>
    <t>Local Receipts</t>
  </si>
  <si>
    <t>Estimated</t>
  </si>
  <si>
    <t>Xfer from Stabilization</t>
  </si>
  <si>
    <t>Revolving Funds</t>
  </si>
  <si>
    <t>Total Revenue</t>
  </si>
  <si>
    <t>Budgeted Expenditures:</t>
  </si>
  <si>
    <t>General Government</t>
  </si>
  <si>
    <t>Public Safety</t>
  </si>
  <si>
    <t>Highways</t>
  </si>
  <si>
    <t xml:space="preserve">Levy Limit </t>
  </si>
  <si>
    <t>Calculations</t>
  </si>
  <si>
    <t>Health &amp; Sanitation</t>
  </si>
  <si>
    <t>Recreation</t>
  </si>
  <si>
    <t>Human Services</t>
  </si>
  <si>
    <t>Education:</t>
  </si>
  <si>
    <t>MTRHS</t>
  </si>
  <si>
    <t>10 Levy Limit</t>
  </si>
  <si>
    <t>Voc. Tuition/Transportation</t>
  </si>
  <si>
    <t>F.C. Tech School</t>
  </si>
  <si>
    <t>Offset Receipts:</t>
  </si>
  <si>
    <t>State Charges</t>
  </si>
  <si>
    <t>Stabilization Fund Recap:</t>
  </si>
  <si>
    <t>Snow &amp; Ice Deficit</t>
  </si>
  <si>
    <t>Projected Balance</t>
  </si>
  <si>
    <t>Transfers to be voted:</t>
  </si>
  <si>
    <t>Special Articles:</t>
  </si>
  <si>
    <t>Less Transfers Voted</t>
  </si>
  <si>
    <t>Total Expenditures</t>
  </si>
  <si>
    <t>Balance of Stabilization</t>
  </si>
  <si>
    <t>Surplus (Shortfall)</t>
  </si>
  <si>
    <t xml:space="preserve">Revolving Funds </t>
  </si>
  <si>
    <t xml:space="preserve">MTRHS Capital Debt </t>
  </si>
  <si>
    <t>Roof Repair/Replacement Account</t>
  </si>
  <si>
    <t>2011 BUDGET</t>
  </si>
  <si>
    <t>Police, Clerk,ZBA,Health Board</t>
  </si>
  <si>
    <t>11 New Growth</t>
  </si>
  <si>
    <t>11 Levy Limit</t>
  </si>
  <si>
    <t>Roof Replacement Acct</t>
  </si>
  <si>
    <t>Debt Exclusion</t>
  </si>
  <si>
    <t>Overlay Reserve</t>
  </si>
  <si>
    <t xml:space="preserve">Vehicle Replacement Account </t>
  </si>
  <si>
    <t xml:space="preserve">          Municipal Vehicle Replacement Account</t>
  </si>
  <si>
    <t>($70,440 less than Max Levy)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</si>
</sst>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6" fontId="1" fillId="0" borderId="1" xfId="0" applyNumberFormat="1" applyFont="1" applyBorder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17" applyNumberFormat="1" applyAlignment="1">
      <alignment/>
    </xf>
    <xf numFmtId="169" fontId="6" fillId="0" borderId="0" xfId="17" applyNumberFormat="1" applyFont="1" applyAlignment="1">
      <alignment/>
    </xf>
    <xf numFmtId="169" fontId="0" fillId="0" borderId="0" xfId="17" applyNumberFormat="1" applyFont="1" applyFill="1" applyBorder="1" applyAlignment="1">
      <alignment/>
    </xf>
    <xf numFmtId="169" fontId="0" fillId="0" borderId="0" xfId="17" applyNumberFormat="1" applyFont="1" applyFill="1" applyAlignment="1">
      <alignment/>
    </xf>
    <xf numFmtId="169" fontId="0" fillId="0" borderId="0" xfId="17" applyNumberFormat="1" applyFont="1" applyFill="1" applyAlignment="1">
      <alignment/>
    </xf>
    <xf numFmtId="169" fontId="1" fillId="0" borderId="0" xfId="17" applyNumberFormat="1" applyFont="1" applyFill="1" applyAlignment="1">
      <alignment/>
    </xf>
    <xf numFmtId="169" fontId="0" fillId="0" borderId="0" xfId="17" applyNumberFormat="1" applyFont="1" applyFill="1" applyAlignment="1">
      <alignment horizontal="right"/>
    </xf>
    <xf numFmtId="169" fontId="0" fillId="0" borderId="0" xfId="17" applyNumberFormat="1" applyFill="1" applyAlignment="1">
      <alignment horizontal="right"/>
    </xf>
    <xf numFmtId="169" fontId="0" fillId="0" borderId="0" xfId="17" applyNumberFormat="1" applyFill="1" applyAlignment="1">
      <alignment/>
    </xf>
    <xf numFmtId="169" fontId="4" fillId="0" borderId="2" xfId="17" applyNumberFormat="1" applyFont="1" applyFill="1" applyBorder="1" applyAlignment="1">
      <alignment horizontal="right"/>
    </xf>
    <xf numFmtId="169" fontId="8" fillId="0" borderId="0" xfId="17" applyNumberFormat="1" applyFont="1" applyFill="1" applyAlignment="1">
      <alignment horizontal="right"/>
    </xf>
    <xf numFmtId="169" fontId="0" fillId="0" borderId="0" xfId="17" applyNumberFormat="1" applyFill="1" applyAlignment="1">
      <alignment/>
    </xf>
    <xf numFmtId="169" fontId="0" fillId="0" borderId="0" xfId="17" applyNumberFormat="1" applyAlignment="1">
      <alignment horizontal="right"/>
    </xf>
    <xf numFmtId="169" fontId="4" fillId="0" borderId="2" xfId="17" applyNumberFormat="1" applyFont="1" applyBorder="1" applyAlignment="1">
      <alignment horizontal="right"/>
    </xf>
    <xf numFmtId="169" fontId="4" fillId="0" borderId="1" xfId="17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FY'2011%20Omnibus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0">
          <cell r="E80">
            <v>1669859</v>
          </cell>
        </row>
        <row r="81">
          <cell r="E81">
            <v>27190</v>
          </cell>
        </row>
        <row r="82">
          <cell r="E82">
            <v>205936</v>
          </cell>
        </row>
        <row r="121">
          <cell r="E121">
            <v>562706</v>
          </cell>
        </row>
        <row r="122">
          <cell r="E122">
            <v>208518</v>
          </cell>
        </row>
        <row r="124">
          <cell r="E124">
            <v>394609</v>
          </cell>
        </row>
        <row r="125">
          <cell r="E125">
            <v>120841</v>
          </cell>
        </row>
        <row r="126">
          <cell r="E126">
            <v>23375</v>
          </cell>
        </row>
        <row r="127">
          <cell r="E127">
            <v>147673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41"/>
    </sheetView>
  </sheetViews>
  <sheetFormatPr defaultColWidth="9.140625" defaultRowHeight="12.75"/>
  <cols>
    <col min="1" max="1" width="34.7109375" style="0" customWidth="1"/>
    <col min="2" max="2" width="11.57421875" style="0" customWidth="1"/>
    <col min="5" max="5" width="20.57421875" style="0" customWidth="1"/>
    <col min="8" max="8" width="11.140625" style="0" customWidth="1"/>
  </cols>
  <sheetData>
    <row r="1" spans="2:7" ht="12.75">
      <c r="B1" s="1"/>
      <c r="F1" s="2" t="s">
        <v>0</v>
      </c>
      <c r="G1" s="2"/>
    </row>
    <row r="2" spans="6:7" ht="12.75">
      <c r="F2" s="2" t="s">
        <v>37</v>
      </c>
      <c r="G2" s="2"/>
    </row>
    <row r="3" spans="1:8" ht="12.75">
      <c r="A3" s="3" t="s">
        <v>1</v>
      </c>
      <c r="H3" s="19">
        <v>40298</v>
      </c>
    </row>
    <row r="4" spans="1:8" ht="12.75">
      <c r="A4" s="1" t="s">
        <v>2</v>
      </c>
      <c r="B4" s="29">
        <v>2922863</v>
      </c>
      <c r="C4" s="4" t="s">
        <v>46</v>
      </c>
      <c r="D4" s="4"/>
      <c r="H4" s="20"/>
    </row>
    <row r="5" spans="1:8" ht="12.75">
      <c r="A5" s="1" t="s">
        <v>3</v>
      </c>
      <c r="B5" s="29">
        <v>221196</v>
      </c>
      <c r="C5" s="4" t="s">
        <v>5</v>
      </c>
      <c r="H5" s="20"/>
    </row>
    <row r="6" spans="1:8" ht="12.75">
      <c r="A6" s="1" t="s">
        <v>4</v>
      </c>
      <c r="B6" s="29">
        <v>297000</v>
      </c>
      <c r="C6" s="4" t="s">
        <v>5</v>
      </c>
      <c r="D6" s="4"/>
      <c r="H6" s="20"/>
    </row>
    <row r="7" spans="1:8" ht="12.75">
      <c r="A7" s="1" t="s">
        <v>6</v>
      </c>
      <c r="B7" s="29">
        <f>SUM(H33)</f>
        <v>40000</v>
      </c>
      <c r="C7" s="4"/>
      <c r="D7" s="4"/>
      <c r="H7" s="20"/>
    </row>
    <row r="8" spans="1:8" ht="12.75">
      <c r="A8" s="1" t="s">
        <v>7</v>
      </c>
      <c r="B8" s="30">
        <v>8500</v>
      </c>
      <c r="C8" s="4" t="s">
        <v>38</v>
      </c>
      <c r="H8" s="20"/>
    </row>
    <row r="9" spans="2:8" ht="12.75">
      <c r="B9" s="31"/>
      <c r="H9" s="20"/>
    </row>
    <row r="10" spans="1:8" ht="12.75">
      <c r="A10" s="5" t="s">
        <v>8</v>
      </c>
      <c r="B10" s="32">
        <f>SUM(B4:B8)</f>
        <v>3489559</v>
      </c>
      <c r="H10" s="20"/>
    </row>
    <row r="11" spans="2:8" ht="12.75">
      <c r="B11" s="31"/>
      <c r="H11" s="20"/>
    </row>
    <row r="12" spans="1:8" ht="12.75">
      <c r="A12" s="3" t="s">
        <v>9</v>
      </c>
      <c r="B12" s="30"/>
      <c r="H12" s="20"/>
    </row>
    <row r="13" spans="1:8" ht="12.75">
      <c r="A13" s="1" t="s">
        <v>10</v>
      </c>
      <c r="B13" s="33">
        <f>'[1]Sheet1'!$E$121</f>
        <v>562706</v>
      </c>
      <c r="H13" s="20"/>
    </row>
    <row r="14" spans="1:8" ht="12.75">
      <c r="A14" s="1" t="s">
        <v>11</v>
      </c>
      <c r="B14" s="33">
        <f>'[1]Sheet1'!$E$122</f>
        <v>208518</v>
      </c>
      <c r="H14" s="20"/>
    </row>
    <row r="15" spans="1:8" ht="12.75">
      <c r="A15" s="1" t="s">
        <v>12</v>
      </c>
      <c r="B15" s="33">
        <f>'[1]Sheet1'!$E$124</f>
        <v>394609</v>
      </c>
      <c r="G15" s="7" t="s">
        <v>13</v>
      </c>
      <c r="H15" s="21" t="s">
        <v>14</v>
      </c>
    </row>
    <row r="16" spans="1:8" ht="12.75">
      <c r="A16" s="1" t="s">
        <v>15</v>
      </c>
      <c r="B16" s="33">
        <f>'[1]Sheet1'!$E$125</f>
        <v>120841</v>
      </c>
      <c r="G16" s="6" t="s">
        <v>20</v>
      </c>
      <c r="H16" s="26">
        <v>2861621</v>
      </c>
    </row>
    <row r="17" spans="1:8" ht="12.75">
      <c r="A17" s="1" t="s">
        <v>16</v>
      </c>
      <c r="B17" s="33">
        <f>'[1]Sheet1'!$E$126</f>
        <v>23375</v>
      </c>
      <c r="G17" s="8">
        <v>0.025</v>
      </c>
      <c r="H17" s="26">
        <v>71540</v>
      </c>
    </row>
    <row r="18" spans="1:8" ht="12.75">
      <c r="A18" s="1" t="s">
        <v>17</v>
      </c>
      <c r="B18" s="33">
        <f>'[1]Sheet1'!$E$127</f>
        <v>147673</v>
      </c>
      <c r="G18" s="6" t="s">
        <v>39</v>
      </c>
      <c r="H18" s="27">
        <v>12000</v>
      </c>
    </row>
    <row r="19" spans="1:8" ht="12.75">
      <c r="A19" s="9" t="s">
        <v>18</v>
      </c>
      <c r="B19" s="30"/>
      <c r="G19" s="6" t="s">
        <v>42</v>
      </c>
      <c r="H19" s="26">
        <v>48142</v>
      </c>
    </row>
    <row r="20" spans="1:8" ht="12.75">
      <c r="A20" s="1" t="s">
        <v>19</v>
      </c>
      <c r="B20" s="30">
        <f>'[1]Sheet1'!$E$80</f>
        <v>1669859</v>
      </c>
      <c r="G20" s="6" t="s">
        <v>40</v>
      </c>
      <c r="H20" s="28">
        <f>SUM(H16:H19)</f>
        <v>2993303</v>
      </c>
    </row>
    <row r="21" spans="1:8" ht="12.75">
      <c r="A21" s="1" t="s">
        <v>21</v>
      </c>
      <c r="B21" s="30">
        <f>'[1]Sheet1'!$E$81</f>
        <v>27190</v>
      </c>
      <c r="H21" s="22"/>
    </row>
    <row r="22" spans="1:8" ht="12.75">
      <c r="A22" s="1" t="s">
        <v>35</v>
      </c>
      <c r="B22" s="30">
        <v>48142</v>
      </c>
      <c r="H22" s="22"/>
    </row>
    <row r="23" spans="1:8" ht="12.75">
      <c r="A23" s="1" t="s">
        <v>22</v>
      </c>
      <c r="B23" s="30">
        <f>'[1]Sheet1'!$E$82</f>
        <v>205936</v>
      </c>
      <c r="H23" s="22"/>
    </row>
    <row r="24" spans="2:8" ht="12.75">
      <c r="B24" s="30"/>
      <c r="H24" s="22"/>
    </row>
    <row r="25" spans="1:8" ht="12.75">
      <c r="A25" s="10" t="s">
        <v>23</v>
      </c>
      <c r="B25" s="30"/>
      <c r="H25" s="22"/>
    </row>
    <row r="26" spans="1:8" ht="12.75">
      <c r="A26" s="1" t="s">
        <v>24</v>
      </c>
      <c r="B26" s="30">
        <v>8410</v>
      </c>
      <c r="G26" s="11" t="s">
        <v>25</v>
      </c>
      <c r="H26" s="22"/>
    </row>
    <row r="27" spans="1:8" ht="12.75">
      <c r="A27" s="1" t="s">
        <v>26</v>
      </c>
      <c r="B27" s="34">
        <v>0</v>
      </c>
      <c r="D27" s="12"/>
      <c r="E27" s="13"/>
      <c r="G27" s="14" t="s">
        <v>27</v>
      </c>
      <c r="H27" s="25">
        <v>252253</v>
      </c>
    </row>
    <row r="28" spans="2:8" ht="12.75">
      <c r="B28" s="30"/>
      <c r="G28" s="15" t="s">
        <v>28</v>
      </c>
      <c r="H28" s="22"/>
    </row>
    <row r="29" spans="1:8" ht="12.75">
      <c r="A29" s="1" t="s">
        <v>43</v>
      </c>
      <c r="B29" s="30">
        <v>23800</v>
      </c>
      <c r="G29" s="6"/>
      <c r="H29" s="16"/>
    </row>
    <row r="30" spans="1:8" ht="12.75">
      <c r="A30" s="1"/>
      <c r="B30" s="29"/>
      <c r="G30" s="6" t="s">
        <v>36</v>
      </c>
      <c r="H30" s="23">
        <f>SUM(B33)</f>
        <v>20000</v>
      </c>
    </row>
    <row r="31" spans="1:8" ht="12.75">
      <c r="A31" s="9" t="s">
        <v>29</v>
      </c>
      <c r="B31" s="30"/>
      <c r="E31" t="s">
        <v>45</v>
      </c>
      <c r="H31" s="23">
        <f>SUM(B34)</f>
        <v>20000</v>
      </c>
    </row>
    <row r="32" spans="1:2" ht="12.75">
      <c r="A32" s="1" t="s">
        <v>34</v>
      </c>
      <c r="B32" s="30">
        <f>SUM(B8)</f>
        <v>8500</v>
      </c>
    </row>
    <row r="33" spans="1:8" ht="12.75">
      <c r="A33" s="1" t="s">
        <v>41</v>
      </c>
      <c r="B33" s="35">
        <v>20000</v>
      </c>
      <c r="G33" s="6" t="s">
        <v>30</v>
      </c>
      <c r="H33" s="24">
        <f>SUM(H29:H32)</f>
        <v>40000</v>
      </c>
    </row>
    <row r="34" spans="1:2" ht="12.75">
      <c r="A34" s="1" t="s">
        <v>44</v>
      </c>
      <c r="B34" s="23">
        <v>20000</v>
      </c>
    </row>
    <row r="35" spans="1:2" ht="12.75">
      <c r="A35" s="1"/>
      <c r="B35" s="23"/>
    </row>
    <row r="36" spans="1:8" ht="13.5" thickBot="1">
      <c r="A36" s="5" t="s">
        <v>31</v>
      </c>
      <c r="B36" s="36">
        <f>SUM(B13:B35)</f>
        <v>3489559</v>
      </c>
      <c r="G36" s="17" t="s">
        <v>32</v>
      </c>
      <c r="H36" s="18">
        <f>SUM(H27)-(H33)</f>
        <v>212253</v>
      </c>
    </row>
    <row r="37" spans="1:2" ht="14.25" thickBot="1" thickTop="1">
      <c r="A37" s="5" t="s">
        <v>33</v>
      </c>
      <c r="B37" s="37">
        <f>SUM(B10-B36)</f>
        <v>0</v>
      </c>
    </row>
    <row r="38" ht="13.5" thickTop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Town of Shelburne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Mosher</dc:creator>
  <cp:keywords/>
  <dc:description/>
  <cp:lastModifiedBy>Terry Mosher</cp:lastModifiedBy>
  <cp:lastPrinted>2011-04-28T18:42:25Z</cp:lastPrinted>
  <dcterms:created xsi:type="dcterms:W3CDTF">2009-12-17T16:14:21Z</dcterms:created>
  <dcterms:modified xsi:type="dcterms:W3CDTF">2011-04-28T18:48:28Z</dcterms:modified>
  <cp:category/>
  <cp:version/>
  <cp:contentType/>
  <cp:contentStatus/>
</cp:coreProperties>
</file>